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35" windowHeight="12105" activeTab="0"/>
  </bookViews>
  <sheets>
    <sheet name="CI calculation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<sst xmlns="http://schemas.openxmlformats.org/spreadsheetml/2006/main" count="17" uniqueCount="12">
  <si>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+</t>
  </si>
  <si>
    <t>-</t>
  </si>
  <si>
    <t>Gold standard</t>
  </si>
  <si>
    <t>Totals</t>
  </si>
  <si>
    <t>Test</t>
  </si>
  <si>
    <t>Specificity (Sp)</t>
  </si>
  <si>
    <t>Sensitivity (Se)</t>
  </si>
  <si>
    <t>Confidence interval - Upper bound</t>
  </si>
  <si>
    <t>Confidence interval - Lower bound</t>
  </si>
  <si>
    <r>
      <t>Confidence level (1-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 [as percentage]</t>
    </r>
  </si>
  <si>
    <t>http://www.itl.nist.gov/div898/handbook/prc/section2/prc241.htm</t>
  </si>
  <si>
    <r>
      <t xml:space="preserve">Enter values in yellow cells </t>
    </r>
    <r>
      <rPr>
        <b/>
        <i/>
        <u val="single"/>
        <sz val="12"/>
        <color indexed="8"/>
        <rFont val="Arial"/>
        <family val="2"/>
      </rPr>
      <t>only</t>
    </r>
    <r>
      <rPr>
        <b/>
        <sz val="12"/>
        <color indexed="8"/>
        <rFont val="Arial"/>
        <family val="2"/>
      </rPr>
      <t xml:space="preserve"> then click 'Calculate'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</si>
</sst>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[$-809]dd\ mmmm\ yyyy"/>
    <numFmt numFmtId="171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5" fillId="0" borderId="0" xfId="0" applyFont="1" applyAlignment="1">
      <alignment/>
    </xf>
    <xf numFmtId="169" fontId="43" fillId="33" borderId="14" xfId="0" applyNumberFormat="1" applyFont="1" applyFill="1" applyBorder="1" applyAlignment="1">
      <alignment horizontal="center" vertical="center"/>
    </xf>
    <xf numFmtId="169" fontId="43" fillId="0" borderId="14" xfId="0" applyNumberFormat="1" applyFont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1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quotePrefix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 quotePrefix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88"/>
    </xf>
    <xf numFmtId="0" fontId="2" fillId="33" borderId="10" xfId="0" applyFont="1" applyFill="1" applyBorder="1" applyAlignment="1">
      <alignment horizontal="center" vertical="center" textRotation="88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0" borderId="0" xfId="53" applyAlignment="1" applyProtection="1">
      <alignment horizontal="left"/>
      <protection locked="0"/>
    </xf>
    <xf numFmtId="0" fontId="8" fillId="0" borderId="0" xfId="53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247650</xdr:rowOff>
    </xdr:from>
    <xdr:to>
      <xdr:col>5</xdr:col>
      <xdr:colOff>590550</xdr:colOff>
      <xdr:row>4</xdr:row>
      <xdr:rowOff>238125</xdr:rowOff>
    </xdr:to>
    <xdr:sp macro="[0]!CI">
      <xdr:nvSpPr>
        <xdr:cNvPr id="1" name="AutoShape 5"/>
        <xdr:cNvSpPr>
          <a:spLocks/>
        </xdr:cNvSpPr>
      </xdr:nvSpPr>
      <xdr:spPr>
        <a:xfrm>
          <a:off x="3667125" y="762000"/>
          <a:ext cx="952500" cy="504825"/>
        </a:xfrm>
        <a:prstGeom prst="bevel">
          <a:avLst/>
        </a:pr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handbook/prc/section2/prc241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2"/>
  <sheetViews>
    <sheetView showGridLines="0" showRowColHeaders="0" tabSelected="1" zoomScalePageLayoutView="0" workbookViewId="0" topLeftCell="A1">
      <selection activeCell="H7" sqref="H7"/>
    </sheetView>
  </sheetViews>
  <sheetFormatPr defaultColWidth="9.140625" defaultRowHeight="20.25" customHeight="1"/>
  <cols>
    <col min="1" max="1" width="37.28125" style="0" customWidth="1"/>
    <col min="2" max="2" width="9.28125" style="7" customWidth="1"/>
    <col min="3" max="3" width="4.140625" style="0" customWidth="1"/>
    <col min="4" max="4" width="4.28125" style="0" customWidth="1"/>
    <col min="5" max="5" width="5.421875" style="0" customWidth="1"/>
    <col min="6" max="6" width="9.140625" style="0" customWidth="1"/>
  </cols>
  <sheetData>
    <row r="1" ht="20.25" customHeight="1">
      <c r="A1" s="15" t="s">
        <v>11</v>
      </c>
    </row>
    <row r="2" spans="1:8" ht="20.25" customHeight="1">
      <c r="A2" s="36" t="s">
        <v>10</v>
      </c>
      <c r="B2" s="37"/>
      <c r="C2" s="37"/>
      <c r="D2" s="37"/>
      <c r="E2" s="37"/>
      <c r="F2" s="37"/>
      <c r="G2" s="37"/>
      <c r="H2" s="37"/>
    </row>
    <row r="3" ht="20.25" customHeight="1" thickBot="1"/>
    <row r="4" spans="1:9" ht="20.25" customHeight="1">
      <c r="A4" s="11" t="s">
        <v>9</v>
      </c>
      <c r="B4" s="19">
        <v>95</v>
      </c>
      <c r="C4" s="8"/>
      <c r="D4" s="8"/>
      <c r="E4" s="1"/>
      <c r="F4" s="1"/>
      <c r="G4" s="30" t="s">
        <v>2</v>
      </c>
      <c r="H4" s="31"/>
      <c r="I4" s="28" t="s">
        <v>3</v>
      </c>
    </row>
    <row r="5" spans="1:9" ht="20.25" customHeight="1" thickBot="1">
      <c r="A5" s="9"/>
      <c r="B5" s="10"/>
      <c r="C5" s="8"/>
      <c r="D5" s="8"/>
      <c r="E5" s="1"/>
      <c r="F5" s="1"/>
      <c r="G5" s="27" t="s">
        <v>0</v>
      </c>
      <c r="H5" s="24" t="s">
        <v>1</v>
      </c>
      <c r="I5" s="29"/>
    </row>
    <row r="6" spans="1:9" ht="20.25" customHeight="1">
      <c r="A6" s="14" t="s">
        <v>6</v>
      </c>
      <c r="B6" s="16">
        <v>1</v>
      </c>
      <c r="C6" s="8"/>
      <c r="D6" s="8"/>
      <c r="E6" s="32" t="s">
        <v>4</v>
      </c>
      <c r="F6" s="26" t="s">
        <v>0</v>
      </c>
      <c r="G6" s="20">
        <v>300</v>
      </c>
      <c r="H6" s="21">
        <v>0</v>
      </c>
      <c r="I6" s="4">
        <f>G6+H6</f>
        <v>300</v>
      </c>
    </row>
    <row r="7" spans="1:9" ht="20.25" customHeight="1" thickBot="1">
      <c r="A7" s="13" t="s">
        <v>7</v>
      </c>
      <c r="B7" s="17">
        <v>1</v>
      </c>
      <c r="C7" s="12">
        <f>BINOMDIST(G6,G8,B7,TRUE)</f>
        <v>1</v>
      </c>
      <c r="D7" s="8"/>
      <c r="E7" s="33"/>
      <c r="F7" s="25" t="s">
        <v>1</v>
      </c>
      <c r="G7" s="22">
        <v>0</v>
      </c>
      <c r="H7" s="23">
        <v>1</v>
      </c>
      <c r="I7" s="5">
        <f>G7+H7</f>
        <v>1</v>
      </c>
    </row>
    <row r="8" spans="1:9" ht="20.25" customHeight="1" thickBot="1">
      <c r="A8" s="13" t="s">
        <v>8</v>
      </c>
      <c r="B8" s="17">
        <v>0.99</v>
      </c>
      <c r="C8" s="12">
        <f>BINOMDIST(G6-1,G8,B8,TRUE)</f>
        <v>0.9509591059287128</v>
      </c>
      <c r="D8" s="8"/>
      <c r="E8" s="34" t="s">
        <v>3</v>
      </c>
      <c r="F8" s="35"/>
      <c r="G8" s="2">
        <f>G6+G7</f>
        <v>300</v>
      </c>
      <c r="H8" s="3">
        <f>H6+H7</f>
        <v>1</v>
      </c>
      <c r="I8" s="1"/>
    </row>
    <row r="9" spans="1:4" ht="20.25" customHeight="1">
      <c r="A9" s="9"/>
      <c r="B9" s="18"/>
      <c r="C9" s="8"/>
      <c r="D9" s="8"/>
    </row>
    <row r="10" spans="1:4" ht="20.25" customHeight="1">
      <c r="A10" s="14" t="s">
        <v>5</v>
      </c>
      <c r="B10" s="16">
        <v>1</v>
      </c>
      <c r="C10" s="8"/>
      <c r="D10" s="8"/>
    </row>
    <row r="11" spans="1:4" ht="20.25" customHeight="1">
      <c r="A11" s="13" t="s">
        <v>7</v>
      </c>
      <c r="B11" s="17">
        <v>1</v>
      </c>
      <c r="C11" s="12">
        <f>BINOMDIST(H7,H8,B11,TRUE)</f>
        <v>1</v>
      </c>
      <c r="D11" s="8"/>
    </row>
    <row r="12" spans="1:9" ht="20.25" customHeight="1">
      <c r="A12" s="13" t="s">
        <v>8</v>
      </c>
      <c r="B12" s="17">
        <v>0.050000000000000044</v>
      </c>
      <c r="C12" s="12">
        <f>BINOMDIST(H7-1,H8,B12,TRUE)</f>
        <v>0.95</v>
      </c>
      <c r="D12" s="8"/>
      <c r="E12" s="8"/>
      <c r="F12" s="8"/>
      <c r="G12" s="8"/>
      <c r="H12" s="8"/>
      <c r="I12" s="8"/>
    </row>
    <row r="15" s="6" customFormat="1" ht="20.25" customHeight="1"/>
  </sheetData>
  <sheetProtection sheet="1" objects="1" scenarios="1" selectLockedCells="1"/>
  <mergeCells count="5">
    <mergeCell ref="I4:I5"/>
    <mergeCell ref="G4:H4"/>
    <mergeCell ref="E6:E7"/>
    <mergeCell ref="E8:F8"/>
    <mergeCell ref="A2:H2"/>
  </mergeCells>
  <hyperlinks>
    <hyperlink ref="A2" r:id="rId1" display="http://www.itl.nist.gov/div898/handbook/prc/section2/prc241.ht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NHS Foundation Trust</dc:creator>
  <cp:keywords/>
  <dc:description/>
  <cp:lastModifiedBy>mattockscx</cp:lastModifiedBy>
  <dcterms:created xsi:type="dcterms:W3CDTF">2007-10-03T10:56:12Z</dcterms:created>
  <dcterms:modified xsi:type="dcterms:W3CDTF">2010-08-04T11:21:20Z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1247181321</vt:i4>
  </property>
  <property fmtid="{D5CDD505-2E9C-101B-9397-08002B2CF9AE}" pid="3" name="_NewReviewCycle">
    <vt:lpwstr/>
  </property>
  <property fmtid="{D5CDD505-2E9C-101B-9397-08002B2CF9AE}" pid="4" name="_EmailSubject">
    <vt:lpwstr>Website</vt:lpwstr>
  </property>
  <property fmtid="{D5CDD505-2E9C-101B-9397-08002B2CF9AE}" pid="5" name="_AuthorEmail">
    <vt:lpwstr>Gemma.Watkins@salisbury.nhs.uk</vt:lpwstr>
  </property>
  <property fmtid="{D5CDD505-2E9C-101B-9397-08002B2CF9AE}" pid="6" name="_AuthorEmailDisplayName">
    <vt:lpwstr>Gemma Watkins</vt:lpwstr>
  </property>
</Properties>
</file>